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Sheet1!$A$2:$N$56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<sst xmlns="http://schemas.openxmlformats.org/spreadsheetml/2006/main" count="244" uniqueCount="211">
  <si>
    <t>云南城市建设职业学院2024年4月17日第3-4节教学检查情况反馈表</t>
  </si>
  <si>
    <t>序号</t>
  </si>
  <si>
    <t>教室</t>
  </si>
  <si>
    <t>课程</t>
  </si>
  <si>
    <t>上课教师</t>
  </si>
  <si>
    <t>班级</t>
  </si>
  <si>
    <t>应到人数</t>
  </si>
  <si>
    <t>实到人数</t>
  </si>
  <si>
    <r>
      <rPr>
        <b/>
        <sz val="12"/>
        <color theme="1"/>
        <rFont val="宋体"/>
        <charset val="134"/>
      </rPr>
      <t xml:space="preserve">辅导员
</t>
    </r>
    <r>
      <rPr>
        <b/>
        <sz val="12"/>
        <color indexed="8"/>
        <rFont val="宋体"/>
        <charset val="134"/>
      </rPr>
      <t>（班主任）</t>
    </r>
  </si>
  <si>
    <t>到课率</t>
  </si>
  <si>
    <t>听课
人数</t>
  </si>
  <si>
    <t>未听课
人数</t>
  </si>
  <si>
    <t>课堂
有效性</t>
  </si>
  <si>
    <r>
      <rPr>
        <b/>
        <sz val="12"/>
        <color rgb="FF000000"/>
        <rFont val="宋体"/>
        <charset val="134"/>
      </rPr>
      <t>教学材料</t>
    </r>
    <r>
      <rPr>
        <b/>
        <sz val="12"/>
        <color rgb="FF000000"/>
        <rFont val="宋体"/>
        <charset val="134"/>
      </rPr>
      <t xml:space="preserve">
</t>
    </r>
    <r>
      <rPr>
        <sz val="12"/>
        <color rgb="FF000000"/>
        <rFont val="宋体"/>
        <charset val="134"/>
      </rPr>
      <t>（三大件、电子教案、课件等）</t>
    </r>
  </si>
  <si>
    <t>其他情况</t>
  </si>
  <si>
    <t>一教203室</t>
  </si>
  <si>
    <t>建筑力学</t>
  </si>
  <si>
    <t>毕玲芬</t>
  </si>
  <si>
    <t>2023级工程造价1班</t>
  </si>
  <si>
    <t>李贵兰</t>
  </si>
  <si>
    <t>一教205室</t>
  </si>
  <si>
    <t>基础护理（一）</t>
  </si>
  <si>
    <t>何盼妍</t>
  </si>
  <si>
    <t>2023级护理5班</t>
  </si>
  <si>
    <t>叶皓</t>
  </si>
  <si>
    <t>3人玩手机</t>
  </si>
  <si>
    <t>一教206室</t>
  </si>
  <si>
    <t>健康评估</t>
  </si>
  <si>
    <t>李丽</t>
  </si>
  <si>
    <t>2023级护理11班</t>
  </si>
  <si>
    <t>周文娟</t>
  </si>
  <si>
    <t>10人玩手机</t>
  </si>
  <si>
    <t>一教209室</t>
  </si>
  <si>
    <t>口腔修复</t>
  </si>
  <si>
    <t>刘灿</t>
  </si>
  <si>
    <t>2023级口腔医学技术5班</t>
  </si>
  <si>
    <t>万冬琴</t>
  </si>
  <si>
    <t>一教302室</t>
  </si>
  <si>
    <t>智能家居</t>
  </si>
  <si>
    <t>于佳昌</t>
  </si>
  <si>
    <t>2023级建筑室内设计3班</t>
  </si>
  <si>
    <t>杨春丽</t>
  </si>
  <si>
    <t>一教305室</t>
  </si>
  <si>
    <t>心理团体辅导（四）</t>
  </si>
  <si>
    <t>张乐</t>
  </si>
  <si>
    <t>2022级五年制护理1班</t>
  </si>
  <si>
    <t>彭太福</t>
  </si>
  <si>
    <t>2022级中专电子商务1班</t>
  </si>
  <si>
    <t>2022级五年制电子商务1班</t>
  </si>
  <si>
    <t>一教307室</t>
  </si>
  <si>
    <t>病理学</t>
  </si>
  <si>
    <t>梅娅</t>
  </si>
  <si>
    <t>2023级护理1班</t>
  </si>
  <si>
    <t>夏悦</t>
  </si>
  <si>
    <t>一教309室</t>
  </si>
  <si>
    <t>护理药理</t>
  </si>
  <si>
    <t>刘晓波</t>
  </si>
  <si>
    <t>2023级护理9班</t>
  </si>
  <si>
    <t>张榕倩</t>
  </si>
  <si>
    <t>一教311室</t>
  </si>
  <si>
    <t>哲学与人生</t>
  </si>
  <si>
    <t>曾琴</t>
  </si>
  <si>
    <t>2022级五年制建筑智能化工程技术1班</t>
  </si>
  <si>
    <t>寸钰春</t>
  </si>
  <si>
    <t>2022级五年制广告艺术设计1班</t>
  </si>
  <si>
    <t>2022级五年制工程测量技术1班</t>
  </si>
  <si>
    <t>2022级五年制建设工程管理1班</t>
  </si>
  <si>
    <t>2022级五年制建筑工程技术1班</t>
  </si>
  <si>
    <t>2022级五年制工程造价1班</t>
  </si>
  <si>
    <t>一教313室</t>
  </si>
  <si>
    <t>城乡规划原理</t>
  </si>
  <si>
    <t>孙颖</t>
  </si>
  <si>
    <t>2023级城乡规划1班</t>
  </si>
  <si>
    <t>一教315室</t>
  </si>
  <si>
    <t>外科护理（二）</t>
  </si>
  <si>
    <t>舒春艳</t>
  </si>
  <si>
    <t>2020级五年制护理1班</t>
  </si>
  <si>
    <t>赵天红</t>
  </si>
  <si>
    <t>2020级五年制护理2班</t>
  </si>
  <si>
    <t>一教316室</t>
  </si>
  <si>
    <t>毛泽东思想和中国特色社会主义理论体系概论</t>
  </si>
  <si>
    <t>吴娜</t>
  </si>
  <si>
    <t>2023级护理6班</t>
  </si>
  <si>
    <t>2023级护理7班</t>
  </si>
  <si>
    <t>一教322室</t>
  </si>
  <si>
    <t>刘艳雪</t>
  </si>
  <si>
    <t>2021级五年制城市轨道交通运营管理1班</t>
  </si>
  <si>
    <t>张秋艳</t>
  </si>
  <si>
    <t>2023级城市轨道交通运营管理3班</t>
  </si>
  <si>
    <t>龙丽飞</t>
  </si>
  <si>
    <t>一教401室</t>
  </si>
  <si>
    <t>汽车发动机构造与维修</t>
  </si>
  <si>
    <t>成桂佑</t>
  </si>
  <si>
    <t>2023级汽车检测与维修技术1班</t>
  </si>
  <si>
    <t>王宇然</t>
  </si>
  <si>
    <t>2021级五年制汽车检测与维修技术1班</t>
  </si>
  <si>
    <t>陈玉婷</t>
  </si>
  <si>
    <t>一教402室</t>
  </si>
  <si>
    <t>服务心理学</t>
  </si>
  <si>
    <t>郑伟</t>
  </si>
  <si>
    <t>2020级五年制城市轨道交通运营管理1班</t>
  </si>
  <si>
    <t>卢发兵</t>
  </si>
  <si>
    <t>一教403室</t>
  </si>
  <si>
    <t>口腔颌面外科学</t>
  </si>
  <si>
    <t>蒋秋燕</t>
  </si>
  <si>
    <t>2023级口腔医学技术6班</t>
  </si>
  <si>
    <t>田甜</t>
  </si>
  <si>
    <t>一教405室</t>
  </si>
  <si>
    <t>智能网联汽车技术</t>
  </si>
  <si>
    <t>周俊卫</t>
  </si>
  <si>
    <t>2022级新能源汽车检测与维修技术1班</t>
  </si>
  <si>
    <t>何若帆</t>
  </si>
  <si>
    <t>一教407室</t>
  </si>
  <si>
    <t>城市轨道交通运营管理实务</t>
  </si>
  <si>
    <t>李文杰</t>
  </si>
  <si>
    <t>2023级城市轨道交通运营管理1班</t>
  </si>
  <si>
    <t>教案、教学大纲过于简单</t>
  </si>
  <si>
    <t>一教422室</t>
  </si>
  <si>
    <t>口腔预防医学</t>
  </si>
  <si>
    <t>田小艳</t>
  </si>
  <si>
    <t>2023级口腔医学技术8班</t>
  </si>
  <si>
    <t>一教424室</t>
  </si>
  <si>
    <t>安全检查技术(初级基本技能）</t>
  </si>
  <si>
    <t>邓成艳</t>
  </si>
  <si>
    <t>2023级城市轨道交通运营管理2班</t>
  </si>
  <si>
    <t>企业教师中途接课，教学三大件不会做</t>
  </si>
  <si>
    <t>已和学院进行沟通</t>
  </si>
  <si>
    <t>2023级民航安全技术管理1班</t>
  </si>
  <si>
    <t>一教425室</t>
  </si>
  <si>
    <t>口腔医学美学</t>
  </si>
  <si>
    <t>赵春花</t>
  </si>
  <si>
    <t>2023级口腔医学技术7班</t>
  </si>
  <si>
    <t>一教501室</t>
  </si>
  <si>
    <t>数据采集与展示</t>
  </si>
  <si>
    <t>肖凌云</t>
  </si>
  <si>
    <t>2020级五年制大数据技术与应用1班</t>
  </si>
  <si>
    <t>王迎秋</t>
  </si>
  <si>
    <t>教学计划未按2课时，教学大纲后半部分内容不完整</t>
  </si>
  <si>
    <t>2人请假</t>
  </si>
  <si>
    <t>2022级大数据技术1班</t>
  </si>
  <si>
    <t>张亚娉</t>
  </si>
  <si>
    <t>一教507室</t>
  </si>
  <si>
    <t>CAD</t>
  </si>
  <si>
    <t>孙悦榕</t>
  </si>
  <si>
    <t>2023级建筑工程技术1班</t>
  </si>
  <si>
    <t>成蓉蓉</t>
  </si>
  <si>
    <t>2023级智能建造技术1班</t>
  </si>
  <si>
    <t>赵剑云</t>
  </si>
  <si>
    <t>24</t>
  </si>
  <si>
    <t>一教509室</t>
  </si>
  <si>
    <t>计算机辅助设计CAD</t>
  </si>
  <si>
    <t>孙赫</t>
  </si>
  <si>
    <t>2022级计算机应用技术1班</t>
  </si>
  <si>
    <t>李婕</t>
  </si>
  <si>
    <t>25</t>
  </si>
  <si>
    <t>一教511室</t>
  </si>
  <si>
    <t>26</t>
  </si>
  <si>
    <t>一教513室</t>
  </si>
  <si>
    <t>Web前端开发工程师</t>
  </si>
  <si>
    <t>寸亚慧</t>
  </si>
  <si>
    <t>2023级计算机应用技术3班</t>
  </si>
  <si>
    <t>李施润</t>
  </si>
  <si>
    <t>27</t>
  </si>
  <si>
    <t>一教514室</t>
  </si>
  <si>
    <t>网络综合布线工程技术</t>
  </si>
  <si>
    <t>孟吉坤</t>
  </si>
  <si>
    <t>2022级计算机应用技术2班</t>
  </si>
  <si>
    <t>28</t>
  </si>
  <si>
    <t>一教516室</t>
  </si>
  <si>
    <t>计算机应用基础（二）</t>
  </si>
  <si>
    <t>段发梅</t>
  </si>
  <si>
    <t>2023级中专建筑工程施工1班</t>
  </si>
  <si>
    <t>2023级五年制医学美容技术1班</t>
  </si>
  <si>
    <t>2023级中专建筑装饰技术1班</t>
  </si>
  <si>
    <t>实训中心104室</t>
  </si>
  <si>
    <t>建筑法规与实务</t>
  </si>
  <si>
    <t>陶汝坤</t>
  </si>
  <si>
    <t>2023级工程造价现代学徒制班</t>
  </si>
  <si>
    <t>请假1人</t>
  </si>
  <si>
    <t>实训中心201室</t>
  </si>
  <si>
    <t>可摘局部义齿修复工艺技术（二）</t>
  </si>
  <si>
    <t>赵锐</t>
  </si>
  <si>
    <t>2020级五年制口腔医学技术1班</t>
  </si>
  <si>
    <t>2人请假，1人旷课</t>
  </si>
  <si>
    <t>实训中心204室</t>
  </si>
  <si>
    <t>基础护理学实操（一）</t>
  </si>
  <si>
    <t>王开仙</t>
  </si>
  <si>
    <t>2021级五年制护理1班</t>
  </si>
  <si>
    <t>2023级护理12班</t>
  </si>
  <si>
    <t>请假3人，旷课1人</t>
  </si>
  <si>
    <t>实训中心307室</t>
  </si>
  <si>
    <t>共享会计仿真实务</t>
  </si>
  <si>
    <t>吴国杰</t>
  </si>
  <si>
    <t>2020级五年制大数据与会计2班</t>
  </si>
  <si>
    <t>杨曜嵘</t>
  </si>
  <si>
    <t>2022级大数据与会计1班</t>
  </si>
  <si>
    <t>实训中心402室</t>
  </si>
  <si>
    <t>住宅空间设计与施工</t>
  </si>
  <si>
    <t>韩雪</t>
  </si>
  <si>
    <t>2020级五年制建筑室内设计3班</t>
  </si>
  <si>
    <t>杨晟</t>
  </si>
  <si>
    <t>实训中心407室</t>
  </si>
  <si>
    <t>photoshop(x4)</t>
  </si>
  <si>
    <t>汪蒸珂</t>
  </si>
  <si>
    <t>2022级建筑室内设计专业项目化2班</t>
  </si>
  <si>
    <t>实训中心604室</t>
  </si>
  <si>
    <t>办公空间设计</t>
  </si>
  <si>
    <t>段庆</t>
  </si>
  <si>
    <t>2022级中专建筑装饰技术1班</t>
  </si>
  <si>
    <t>解礼江</t>
  </si>
  <si>
    <t>3人请假，6人旷课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</si>
</sst>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tabSelected="1" workbookViewId="0">
      <pane ySplit="2" topLeftCell="A3" activePane="bottomLeft" state="frozen"/>
      <selection/>
      <selection pane="bottomLeft" activeCell="N31" sqref="N31"/>
    </sheetView>
  </sheetViews>
  <sheetFormatPr defaultColWidth="9" defaultRowHeight="13.5"/>
  <cols>
    <col min="1" max="1" width="5.625" style="2" customWidth="1"/>
    <col min="2" max="2" width="14.625" customWidth="1"/>
    <col min="3" max="3" width="20.25" customWidth="1"/>
    <col min="4" max="4" width="12.9166666666667" customWidth="1"/>
    <col min="5" max="5" width="28.125" customWidth="1"/>
    <col min="6" max="6" width="9.625" customWidth="1"/>
    <col min="7" max="7" width="10.5" customWidth="1"/>
    <col min="8" max="8" width="13.875" style="3" customWidth="1"/>
    <col min="9" max="9" width="10.375" customWidth="1"/>
    <col min="10" max="11" width="7.18333333333333" customWidth="1"/>
    <col min="12" max="12" width="10.25" customWidth="1"/>
    <col min="13" max="13" width="10.25" style="4" customWidth="1"/>
    <col min="14" max="14" width="16.2666666666667" customWidth="1"/>
  </cols>
  <sheetData>
    <row r="1" ht="25.5" spans="1:14">
      <c r="A1" s="5" t="s">
        <v>0</v>
      </c>
      <c r="B1" s="5"/>
      <c r="C1" s="6"/>
      <c r="D1" s="5"/>
      <c r="E1" s="6"/>
      <c r="F1" s="5"/>
      <c r="G1" s="5"/>
      <c r="H1" s="5"/>
      <c r="I1" s="5"/>
      <c r="J1" s="5"/>
      <c r="K1" s="5"/>
      <c r="L1" s="5"/>
      <c r="M1" s="23"/>
      <c r="N1" s="5"/>
    </row>
    <row r="2" ht="71.25" spans="1:14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8" t="s">
        <v>8</v>
      </c>
      <c r="I2" s="7" t="s">
        <v>9</v>
      </c>
      <c r="J2" s="7" t="s">
        <v>10</v>
      </c>
      <c r="K2" s="7" t="s">
        <v>11</v>
      </c>
      <c r="L2" s="24" t="s">
        <v>12</v>
      </c>
      <c r="M2" s="25" t="s">
        <v>13</v>
      </c>
      <c r="N2" s="7" t="s">
        <v>14</v>
      </c>
    </row>
    <row r="3" s="1" customFormat="1" ht="25" customHeight="1" spans="1:14">
      <c r="A3" s="10">
        <v>1</v>
      </c>
      <c r="B3" s="11" t="s">
        <v>15</v>
      </c>
      <c r="C3" s="12" t="s">
        <v>16</v>
      </c>
      <c r="D3" s="12" t="s">
        <v>17</v>
      </c>
      <c r="E3" s="12" t="s">
        <v>18</v>
      </c>
      <c r="F3" s="13">
        <v>30</v>
      </c>
      <c r="G3" s="13">
        <v>25</v>
      </c>
      <c r="H3" s="13" t="s">
        <v>19</v>
      </c>
      <c r="I3" s="26">
        <f>G3/F3</f>
        <v>0.833333333333333</v>
      </c>
      <c r="J3" s="13">
        <f>G3-K3</f>
        <v>21</v>
      </c>
      <c r="K3" s="13">
        <v>4</v>
      </c>
      <c r="L3" s="26">
        <f t="shared" ref="L3:L8" si="0">J3/G3</f>
        <v>0.84</v>
      </c>
      <c r="M3" s="27"/>
      <c r="N3" s="13"/>
    </row>
    <row r="4" s="1" customFormat="1" ht="25" customHeight="1" spans="1:14">
      <c r="A4" s="10">
        <v>2</v>
      </c>
      <c r="B4" s="11" t="s">
        <v>20</v>
      </c>
      <c r="C4" s="12" t="s">
        <v>21</v>
      </c>
      <c r="D4" s="12" t="s">
        <v>22</v>
      </c>
      <c r="E4" s="12" t="s">
        <v>23</v>
      </c>
      <c r="F4" s="13">
        <v>47</v>
      </c>
      <c r="G4" s="13">
        <v>46</v>
      </c>
      <c r="H4" s="13" t="s">
        <v>24</v>
      </c>
      <c r="I4" s="26">
        <f>G4/F4</f>
        <v>0.978723404255319</v>
      </c>
      <c r="J4" s="13">
        <f>G4-K4</f>
        <v>43</v>
      </c>
      <c r="K4" s="13">
        <v>3</v>
      </c>
      <c r="L4" s="26">
        <f t="shared" si="0"/>
        <v>0.934782608695652</v>
      </c>
      <c r="M4" s="27"/>
      <c r="N4" s="13" t="s">
        <v>25</v>
      </c>
    </row>
    <row r="5" s="1" customFormat="1" ht="25" customHeight="1" spans="1:14">
      <c r="A5" s="10">
        <v>3</v>
      </c>
      <c r="B5" s="11" t="s">
        <v>26</v>
      </c>
      <c r="C5" s="12" t="s">
        <v>27</v>
      </c>
      <c r="D5" s="12" t="s">
        <v>28</v>
      </c>
      <c r="E5" s="12" t="s">
        <v>29</v>
      </c>
      <c r="F5" s="13">
        <v>50</v>
      </c>
      <c r="G5" s="13">
        <v>50</v>
      </c>
      <c r="H5" s="13" t="s">
        <v>30</v>
      </c>
      <c r="I5" s="26">
        <f>G5/F5</f>
        <v>1</v>
      </c>
      <c r="J5" s="13">
        <f>G5-K5</f>
        <v>40</v>
      </c>
      <c r="K5" s="13">
        <v>10</v>
      </c>
      <c r="L5" s="26">
        <f t="shared" si="0"/>
        <v>0.8</v>
      </c>
      <c r="M5" s="27"/>
      <c r="N5" s="13" t="s">
        <v>31</v>
      </c>
    </row>
    <row r="6" s="1" customFormat="1" ht="25" customHeight="1" spans="1:14">
      <c r="A6" s="10">
        <v>4</v>
      </c>
      <c r="B6" s="11" t="s">
        <v>32</v>
      </c>
      <c r="C6" s="12" t="s">
        <v>33</v>
      </c>
      <c r="D6" s="12" t="s">
        <v>34</v>
      </c>
      <c r="E6" s="12" t="s">
        <v>35</v>
      </c>
      <c r="F6" s="13">
        <v>37</v>
      </c>
      <c r="G6" s="13">
        <v>35</v>
      </c>
      <c r="H6" s="13" t="s">
        <v>36</v>
      </c>
      <c r="I6" s="26">
        <f>G6/F6</f>
        <v>0.945945945945946</v>
      </c>
      <c r="J6" s="13">
        <f>G6-K6</f>
        <v>35</v>
      </c>
      <c r="K6" s="13">
        <v>0</v>
      </c>
      <c r="L6" s="26">
        <f t="shared" si="0"/>
        <v>1</v>
      </c>
      <c r="M6" s="27"/>
      <c r="N6" s="13"/>
    </row>
    <row r="7" s="1" customFormat="1" ht="25" customHeight="1" spans="1:14">
      <c r="A7" s="10">
        <v>5</v>
      </c>
      <c r="B7" s="11" t="s">
        <v>37</v>
      </c>
      <c r="C7" s="12" t="s">
        <v>38</v>
      </c>
      <c r="D7" s="12" t="s">
        <v>39</v>
      </c>
      <c r="E7" s="12" t="s">
        <v>40</v>
      </c>
      <c r="F7" s="13">
        <v>29</v>
      </c>
      <c r="G7" s="13">
        <v>29</v>
      </c>
      <c r="H7" s="13" t="s">
        <v>41</v>
      </c>
      <c r="I7" s="26">
        <f>G7/F7</f>
        <v>1</v>
      </c>
      <c r="J7" s="13">
        <f>G7-K7</f>
        <v>29</v>
      </c>
      <c r="K7" s="13">
        <v>0</v>
      </c>
      <c r="L7" s="26">
        <f t="shared" si="0"/>
        <v>1</v>
      </c>
      <c r="M7" s="27"/>
      <c r="N7" s="13"/>
    </row>
    <row r="8" s="1" customFormat="1" ht="25" customHeight="1" spans="1:14">
      <c r="A8" s="14">
        <v>6</v>
      </c>
      <c r="B8" s="11" t="s">
        <v>42</v>
      </c>
      <c r="C8" s="11" t="s">
        <v>43</v>
      </c>
      <c r="D8" s="11" t="s">
        <v>44</v>
      </c>
      <c r="E8" s="12" t="s">
        <v>45</v>
      </c>
      <c r="F8" s="13">
        <v>37</v>
      </c>
      <c r="G8" s="15">
        <v>32</v>
      </c>
      <c r="H8" s="13" t="s">
        <v>46</v>
      </c>
      <c r="I8" s="28">
        <v>0.8</v>
      </c>
      <c r="J8" s="15">
        <v>27</v>
      </c>
      <c r="K8" s="15">
        <v>5</v>
      </c>
      <c r="L8" s="28">
        <f t="shared" si="0"/>
        <v>0.84375</v>
      </c>
      <c r="M8" s="29"/>
      <c r="N8" s="15"/>
    </row>
    <row r="9" s="1" customFormat="1" ht="25" customHeight="1" spans="1:14">
      <c r="A9" s="16"/>
      <c r="B9" s="11"/>
      <c r="C9" s="11"/>
      <c r="D9" s="11"/>
      <c r="E9" s="12" t="s">
        <v>47</v>
      </c>
      <c r="F9" s="13">
        <v>2</v>
      </c>
      <c r="G9" s="17"/>
      <c r="H9" s="13" t="s">
        <v>46</v>
      </c>
      <c r="I9" s="30"/>
      <c r="J9" s="17"/>
      <c r="K9" s="17"/>
      <c r="L9" s="30"/>
      <c r="M9" s="31"/>
      <c r="N9" s="17"/>
    </row>
    <row r="10" s="1" customFormat="1" ht="25" customHeight="1" spans="1:14">
      <c r="A10" s="18"/>
      <c r="B10" s="11"/>
      <c r="C10" s="11"/>
      <c r="D10" s="11"/>
      <c r="E10" s="12" t="s">
        <v>48</v>
      </c>
      <c r="F10" s="13">
        <v>1</v>
      </c>
      <c r="G10" s="19"/>
      <c r="H10" s="13" t="s">
        <v>46</v>
      </c>
      <c r="I10" s="32"/>
      <c r="J10" s="19"/>
      <c r="K10" s="19"/>
      <c r="L10" s="32"/>
      <c r="M10" s="33"/>
      <c r="N10" s="19"/>
    </row>
    <row r="11" s="1" customFormat="1" ht="25" customHeight="1" spans="1:14">
      <c r="A11" s="10">
        <v>7</v>
      </c>
      <c r="B11" s="11" t="s">
        <v>49</v>
      </c>
      <c r="C11" s="12" t="s">
        <v>50</v>
      </c>
      <c r="D11" s="12" t="s">
        <v>51</v>
      </c>
      <c r="E11" s="12" t="s">
        <v>52</v>
      </c>
      <c r="F11" s="13">
        <v>46</v>
      </c>
      <c r="G11" s="13">
        <v>46</v>
      </c>
      <c r="H11" s="13" t="s">
        <v>53</v>
      </c>
      <c r="I11" s="26">
        <f>G11/F11</f>
        <v>1</v>
      </c>
      <c r="J11" s="13">
        <f>G11-K11</f>
        <v>42</v>
      </c>
      <c r="K11" s="13">
        <v>4</v>
      </c>
      <c r="L11" s="26">
        <f>J11/G11</f>
        <v>0.91304347826087</v>
      </c>
      <c r="M11" s="27"/>
      <c r="N11" s="13"/>
    </row>
    <row r="12" s="1" customFormat="1" ht="25" customHeight="1" spans="1:14">
      <c r="A12" s="10">
        <v>8</v>
      </c>
      <c r="B12" s="11" t="s">
        <v>54</v>
      </c>
      <c r="C12" s="12" t="s">
        <v>55</v>
      </c>
      <c r="D12" s="12" t="s">
        <v>56</v>
      </c>
      <c r="E12" s="12" t="s">
        <v>57</v>
      </c>
      <c r="F12" s="13">
        <v>47</v>
      </c>
      <c r="G12" s="13">
        <v>45</v>
      </c>
      <c r="H12" s="13" t="s">
        <v>58</v>
      </c>
      <c r="I12" s="26">
        <f>G12/F12</f>
        <v>0.957446808510638</v>
      </c>
      <c r="J12" s="13">
        <f>G12-K12</f>
        <v>45</v>
      </c>
      <c r="K12" s="13">
        <v>0</v>
      </c>
      <c r="L12" s="26">
        <f>J12/G12</f>
        <v>1</v>
      </c>
      <c r="M12" s="27"/>
      <c r="N12" s="13"/>
    </row>
    <row r="13" s="1" customFormat="1" ht="25" customHeight="1" spans="1:14">
      <c r="A13" s="14">
        <v>9</v>
      </c>
      <c r="B13" s="11" t="s">
        <v>59</v>
      </c>
      <c r="C13" s="11" t="s">
        <v>60</v>
      </c>
      <c r="D13" s="11" t="s">
        <v>61</v>
      </c>
      <c r="E13" s="12" t="s">
        <v>62</v>
      </c>
      <c r="F13" s="13">
        <v>1</v>
      </c>
      <c r="G13" s="15">
        <v>24</v>
      </c>
      <c r="H13" s="13" t="s">
        <v>63</v>
      </c>
      <c r="I13" s="28">
        <v>0.3333</v>
      </c>
      <c r="J13" s="15">
        <v>22</v>
      </c>
      <c r="K13" s="15">
        <v>2</v>
      </c>
      <c r="L13" s="28">
        <f>J13/G13</f>
        <v>0.916666666666667</v>
      </c>
      <c r="M13" s="29"/>
      <c r="N13" s="15"/>
    </row>
    <row r="14" s="1" customFormat="1" ht="25" customHeight="1" spans="1:14">
      <c r="A14" s="16"/>
      <c r="B14" s="11"/>
      <c r="C14" s="11"/>
      <c r="D14" s="11"/>
      <c r="E14" s="12" t="s">
        <v>64</v>
      </c>
      <c r="F14" s="13">
        <v>6</v>
      </c>
      <c r="G14" s="17"/>
      <c r="H14" s="13" t="s">
        <v>63</v>
      </c>
      <c r="I14" s="30"/>
      <c r="J14" s="17"/>
      <c r="K14" s="17"/>
      <c r="L14" s="30"/>
      <c r="M14" s="31"/>
      <c r="N14" s="17"/>
    </row>
    <row r="15" s="1" customFormat="1" ht="25" customHeight="1" spans="1:14">
      <c r="A15" s="16"/>
      <c r="B15" s="11"/>
      <c r="C15" s="11"/>
      <c r="D15" s="11"/>
      <c r="E15" s="12" t="s">
        <v>65</v>
      </c>
      <c r="F15" s="13">
        <v>6</v>
      </c>
      <c r="G15" s="17"/>
      <c r="H15" s="13" t="s">
        <v>63</v>
      </c>
      <c r="I15" s="30"/>
      <c r="J15" s="17"/>
      <c r="K15" s="17"/>
      <c r="L15" s="30"/>
      <c r="M15" s="31"/>
      <c r="N15" s="17"/>
    </row>
    <row r="16" s="1" customFormat="1" ht="25" customHeight="1" spans="1:14">
      <c r="A16" s="16"/>
      <c r="B16" s="11"/>
      <c r="C16" s="11"/>
      <c r="D16" s="11"/>
      <c r="E16" s="12" t="s">
        <v>66</v>
      </c>
      <c r="F16" s="13">
        <v>9</v>
      </c>
      <c r="G16" s="17"/>
      <c r="H16" s="13" t="s">
        <v>63</v>
      </c>
      <c r="I16" s="30"/>
      <c r="J16" s="17"/>
      <c r="K16" s="17"/>
      <c r="L16" s="30"/>
      <c r="M16" s="31"/>
      <c r="N16" s="17"/>
    </row>
    <row r="17" s="1" customFormat="1" ht="25" customHeight="1" spans="1:14">
      <c r="A17" s="16"/>
      <c r="B17" s="11"/>
      <c r="C17" s="11"/>
      <c r="D17" s="11"/>
      <c r="E17" s="12" t="s">
        <v>67</v>
      </c>
      <c r="F17" s="13">
        <v>27</v>
      </c>
      <c r="G17" s="17"/>
      <c r="H17" s="13" t="s">
        <v>63</v>
      </c>
      <c r="I17" s="30"/>
      <c r="J17" s="17"/>
      <c r="K17" s="17"/>
      <c r="L17" s="30"/>
      <c r="M17" s="31"/>
      <c r="N17" s="17"/>
    </row>
    <row r="18" s="1" customFormat="1" ht="25" customHeight="1" spans="1:14">
      <c r="A18" s="18"/>
      <c r="B18" s="11"/>
      <c r="C18" s="11"/>
      <c r="D18" s="11"/>
      <c r="E18" s="12" t="s">
        <v>68</v>
      </c>
      <c r="F18" s="13">
        <v>23</v>
      </c>
      <c r="G18" s="19"/>
      <c r="H18" s="13" t="s">
        <v>63</v>
      </c>
      <c r="I18" s="32"/>
      <c r="J18" s="19"/>
      <c r="K18" s="19"/>
      <c r="L18" s="32"/>
      <c r="M18" s="33"/>
      <c r="N18" s="19"/>
    </row>
    <row r="19" s="1" customFormat="1" ht="25" customHeight="1" spans="1:14">
      <c r="A19" s="10">
        <v>10</v>
      </c>
      <c r="B19" s="11" t="s">
        <v>69</v>
      </c>
      <c r="C19" s="12" t="s">
        <v>70</v>
      </c>
      <c r="D19" s="12" t="s">
        <v>71</v>
      </c>
      <c r="E19" s="12" t="s">
        <v>72</v>
      </c>
      <c r="F19" s="13">
        <v>22</v>
      </c>
      <c r="G19" s="13">
        <v>21</v>
      </c>
      <c r="H19" s="13" t="s">
        <v>19</v>
      </c>
      <c r="I19" s="26">
        <f>G19/F19</f>
        <v>0.954545454545455</v>
      </c>
      <c r="J19" s="13">
        <f>G19-K19</f>
        <v>19</v>
      </c>
      <c r="K19" s="13">
        <v>2</v>
      </c>
      <c r="L19" s="26">
        <f>J19/G19</f>
        <v>0.904761904761905</v>
      </c>
      <c r="M19" s="27"/>
      <c r="N19" s="13"/>
    </row>
    <row r="20" s="1" customFormat="1" ht="25" customHeight="1" spans="1:14">
      <c r="A20" s="14">
        <v>11</v>
      </c>
      <c r="B20" s="11" t="s">
        <v>73</v>
      </c>
      <c r="C20" s="11" t="s">
        <v>74</v>
      </c>
      <c r="D20" s="11" t="s">
        <v>75</v>
      </c>
      <c r="E20" s="12" t="s">
        <v>76</v>
      </c>
      <c r="F20" s="13">
        <v>25</v>
      </c>
      <c r="G20" s="15">
        <v>40</v>
      </c>
      <c r="H20" s="13" t="s">
        <v>77</v>
      </c>
      <c r="I20" s="28">
        <v>0.8511</v>
      </c>
      <c r="J20" s="15">
        <f>G20-K20</f>
        <v>37</v>
      </c>
      <c r="K20" s="15">
        <v>3</v>
      </c>
      <c r="L20" s="28">
        <f>J20/G20</f>
        <v>0.925</v>
      </c>
      <c r="M20" s="29"/>
      <c r="N20" s="15"/>
    </row>
    <row r="21" s="1" customFormat="1" ht="25" customHeight="1" spans="1:14">
      <c r="A21" s="18"/>
      <c r="B21" s="11"/>
      <c r="C21" s="11"/>
      <c r="D21" s="11"/>
      <c r="E21" s="12" t="s">
        <v>78</v>
      </c>
      <c r="F21" s="13">
        <v>22</v>
      </c>
      <c r="G21" s="19"/>
      <c r="H21" s="13" t="s">
        <v>77</v>
      </c>
      <c r="I21" s="32"/>
      <c r="J21" s="19"/>
      <c r="K21" s="19"/>
      <c r="L21" s="32"/>
      <c r="M21" s="33"/>
      <c r="N21" s="19"/>
    </row>
    <row r="22" s="1" customFormat="1" ht="25" customHeight="1" spans="1:14">
      <c r="A22" s="14">
        <v>12</v>
      </c>
      <c r="B22" s="11" t="s">
        <v>79</v>
      </c>
      <c r="C22" s="11" t="s">
        <v>80</v>
      </c>
      <c r="D22" s="11" t="s">
        <v>81</v>
      </c>
      <c r="E22" s="12" t="s">
        <v>82</v>
      </c>
      <c r="F22" s="13">
        <v>46</v>
      </c>
      <c r="G22" s="13">
        <v>45</v>
      </c>
      <c r="H22" s="13" t="s">
        <v>24</v>
      </c>
      <c r="I22" s="26">
        <f>G22/F22</f>
        <v>0.978260869565217</v>
      </c>
      <c r="J22" s="15">
        <v>84</v>
      </c>
      <c r="K22" s="15">
        <v>5</v>
      </c>
      <c r="L22" s="28">
        <f>J22/89</f>
        <v>0.943820224719101</v>
      </c>
      <c r="M22" s="29"/>
      <c r="N22" s="15"/>
    </row>
    <row r="23" s="1" customFormat="1" ht="25" customHeight="1" spans="1:14">
      <c r="A23" s="18"/>
      <c r="B23" s="11"/>
      <c r="C23" s="11"/>
      <c r="D23" s="11"/>
      <c r="E23" s="12" t="s">
        <v>83</v>
      </c>
      <c r="F23" s="13">
        <v>45</v>
      </c>
      <c r="G23" s="13">
        <v>44</v>
      </c>
      <c r="H23" s="13" t="s">
        <v>24</v>
      </c>
      <c r="I23" s="26">
        <f>G23/F23</f>
        <v>0.977777777777778</v>
      </c>
      <c r="J23" s="19"/>
      <c r="K23" s="19"/>
      <c r="L23" s="32"/>
      <c r="M23" s="33"/>
      <c r="N23" s="19"/>
    </row>
    <row r="24" s="1" customFormat="1" ht="25" customHeight="1" spans="1:14">
      <c r="A24" s="14">
        <v>13</v>
      </c>
      <c r="B24" s="11" t="s">
        <v>84</v>
      </c>
      <c r="C24" s="11" t="s">
        <v>80</v>
      </c>
      <c r="D24" s="11" t="s">
        <v>85</v>
      </c>
      <c r="E24" s="12" t="s">
        <v>86</v>
      </c>
      <c r="F24" s="13">
        <v>20</v>
      </c>
      <c r="G24" s="13">
        <v>19</v>
      </c>
      <c r="H24" s="13" t="s">
        <v>87</v>
      </c>
      <c r="I24" s="26">
        <f>G24/F24</f>
        <v>0.95</v>
      </c>
      <c r="J24" s="15">
        <v>39</v>
      </c>
      <c r="K24" s="15">
        <v>9</v>
      </c>
      <c r="L24" s="28">
        <f>J24/48</f>
        <v>0.8125</v>
      </c>
      <c r="M24" s="29"/>
      <c r="N24" s="15"/>
    </row>
    <row r="25" s="1" customFormat="1" ht="25" customHeight="1" spans="1:14">
      <c r="A25" s="18"/>
      <c r="B25" s="11"/>
      <c r="C25" s="11"/>
      <c r="D25" s="11"/>
      <c r="E25" s="12" t="s">
        <v>88</v>
      </c>
      <c r="F25" s="13">
        <v>38</v>
      </c>
      <c r="G25" s="13">
        <v>29</v>
      </c>
      <c r="H25" s="13" t="s">
        <v>89</v>
      </c>
      <c r="I25" s="26">
        <f>G25/F25</f>
        <v>0.763157894736842</v>
      </c>
      <c r="J25" s="19"/>
      <c r="K25" s="19"/>
      <c r="L25" s="32"/>
      <c r="M25" s="33"/>
      <c r="N25" s="19"/>
    </row>
    <row r="26" s="1" customFormat="1" ht="25" customHeight="1" spans="1:14">
      <c r="A26" s="14">
        <v>14</v>
      </c>
      <c r="B26" s="11" t="s">
        <v>90</v>
      </c>
      <c r="C26" s="11" t="s">
        <v>91</v>
      </c>
      <c r="D26" s="11" t="s">
        <v>92</v>
      </c>
      <c r="E26" s="12" t="s">
        <v>93</v>
      </c>
      <c r="F26" s="13">
        <v>12</v>
      </c>
      <c r="G26" s="13">
        <v>12</v>
      </c>
      <c r="H26" s="13" t="s">
        <v>94</v>
      </c>
      <c r="I26" s="26">
        <f t="shared" ref="I26:I41" si="1">G26/F26</f>
        <v>1</v>
      </c>
      <c r="J26" s="13">
        <v>12</v>
      </c>
      <c r="K26" s="15">
        <v>0</v>
      </c>
      <c r="L26" s="28">
        <v>1</v>
      </c>
      <c r="M26" s="29"/>
      <c r="N26" s="15"/>
    </row>
    <row r="27" s="1" customFormat="1" ht="25" customHeight="1" spans="1:14">
      <c r="A27" s="18"/>
      <c r="B27" s="11"/>
      <c r="C27" s="11"/>
      <c r="D27" s="11"/>
      <c r="E27" s="12" t="s">
        <v>95</v>
      </c>
      <c r="F27" s="13">
        <v>7</v>
      </c>
      <c r="G27" s="13">
        <v>7</v>
      </c>
      <c r="H27" s="13" t="s">
        <v>96</v>
      </c>
      <c r="I27" s="26">
        <f t="shared" si="1"/>
        <v>1</v>
      </c>
      <c r="J27" s="13">
        <v>7</v>
      </c>
      <c r="K27" s="19"/>
      <c r="L27" s="32"/>
      <c r="M27" s="33"/>
      <c r="N27" s="19"/>
    </row>
    <row r="28" s="1" customFormat="1" ht="25" customHeight="1" spans="1:14">
      <c r="A28" s="10">
        <v>15</v>
      </c>
      <c r="B28" s="11" t="s">
        <v>97</v>
      </c>
      <c r="C28" s="12" t="s">
        <v>98</v>
      </c>
      <c r="D28" s="12" t="s">
        <v>99</v>
      </c>
      <c r="E28" s="12" t="s">
        <v>100</v>
      </c>
      <c r="F28" s="13">
        <v>40</v>
      </c>
      <c r="G28" s="13">
        <v>35</v>
      </c>
      <c r="H28" s="13" t="s">
        <v>101</v>
      </c>
      <c r="I28" s="26">
        <f t="shared" si="1"/>
        <v>0.875</v>
      </c>
      <c r="J28" s="13">
        <f>G28-K28</f>
        <v>20</v>
      </c>
      <c r="K28" s="13">
        <v>15</v>
      </c>
      <c r="L28" s="26">
        <f>J28/G28</f>
        <v>0.571428571428571</v>
      </c>
      <c r="M28" s="27"/>
      <c r="N28" s="13"/>
    </row>
    <row r="29" s="1" customFormat="1" ht="25" customHeight="1" spans="1:14">
      <c r="A29" s="10">
        <v>16</v>
      </c>
      <c r="B29" s="11" t="s">
        <v>102</v>
      </c>
      <c r="C29" s="12" t="s">
        <v>103</v>
      </c>
      <c r="D29" s="12" t="s">
        <v>104</v>
      </c>
      <c r="E29" s="12" t="s">
        <v>105</v>
      </c>
      <c r="F29" s="13">
        <v>34</v>
      </c>
      <c r="G29" s="13">
        <v>33</v>
      </c>
      <c r="H29" s="13" t="s">
        <v>106</v>
      </c>
      <c r="I29" s="26">
        <f t="shared" si="1"/>
        <v>0.970588235294118</v>
      </c>
      <c r="J29" s="13">
        <f>G29-K29</f>
        <v>31</v>
      </c>
      <c r="K29" s="13">
        <v>2</v>
      </c>
      <c r="L29" s="26">
        <f>J29/G29</f>
        <v>0.939393939393939</v>
      </c>
      <c r="M29" s="27"/>
      <c r="N29" s="13"/>
    </row>
    <row r="30" s="1" customFormat="1" ht="25" customHeight="1" spans="1:14">
      <c r="A30" s="10">
        <v>17</v>
      </c>
      <c r="B30" s="11" t="s">
        <v>107</v>
      </c>
      <c r="C30" s="12" t="s">
        <v>108</v>
      </c>
      <c r="D30" s="12" t="s">
        <v>109</v>
      </c>
      <c r="E30" s="12" t="s">
        <v>110</v>
      </c>
      <c r="F30" s="13">
        <v>45</v>
      </c>
      <c r="G30" s="13">
        <v>45</v>
      </c>
      <c r="H30" s="13" t="s">
        <v>111</v>
      </c>
      <c r="I30" s="26">
        <f t="shared" si="1"/>
        <v>1</v>
      </c>
      <c r="J30" s="13">
        <f>G30-K30</f>
        <v>39</v>
      </c>
      <c r="K30" s="13">
        <v>6</v>
      </c>
      <c r="L30" s="26">
        <f>J30/G30</f>
        <v>0.866666666666667</v>
      </c>
      <c r="M30" s="27"/>
      <c r="N30" s="13"/>
    </row>
    <row r="31" s="1" customFormat="1" ht="38" customHeight="1" spans="1:14">
      <c r="A31" s="10">
        <v>18</v>
      </c>
      <c r="B31" s="11" t="s">
        <v>112</v>
      </c>
      <c r="C31" s="12" t="s">
        <v>113</v>
      </c>
      <c r="D31" s="12" t="s">
        <v>114</v>
      </c>
      <c r="E31" s="12" t="s">
        <v>115</v>
      </c>
      <c r="F31" s="13">
        <v>27</v>
      </c>
      <c r="G31" s="13">
        <v>27</v>
      </c>
      <c r="H31" s="13" t="s">
        <v>87</v>
      </c>
      <c r="I31" s="26">
        <f t="shared" si="1"/>
        <v>1</v>
      </c>
      <c r="J31" s="13">
        <f>G31-K31</f>
        <v>25</v>
      </c>
      <c r="K31" s="13">
        <v>2</v>
      </c>
      <c r="L31" s="26">
        <f>J31/G31</f>
        <v>0.925925925925926</v>
      </c>
      <c r="M31" s="27" t="s">
        <v>116</v>
      </c>
      <c r="N31" s="13"/>
    </row>
    <row r="32" s="1" customFormat="1" ht="25" customHeight="1" spans="1:14">
      <c r="A32" s="10">
        <v>19</v>
      </c>
      <c r="B32" s="11" t="s">
        <v>117</v>
      </c>
      <c r="C32" s="12" t="s">
        <v>118</v>
      </c>
      <c r="D32" s="12" t="s">
        <v>119</v>
      </c>
      <c r="E32" s="12" t="s">
        <v>120</v>
      </c>
      <c r="F32" s="13">
        <v>31</v>
      </c>
      <c r="G32" s="13">
        <v>30</v>
      </c>
      <c r="H32" s="13" t="s">
        <v>106</v>
      </c>
      <c r="I32" s="26">
        <f t="shared" si="1"/>
        <v>0.967741935483871</v>
      </c>
      <c r="J32" s="13">
        <f>G32-K32</f>
        <v>25</v>
      </c>
      <c r="K32" s="13">
        <v>5</v>
      </c>
      <c r="L32" s="26">
        <f>J32/G32</f>
        <v>0.833333333333333</v>
      </c>
      <c r="M32" s="27"/>
      <c r="N32" s="13"/>
    </row>
    <row r="33" s="1" customFormat="1" ht="25" customHeight="1" spans="1:14">
      <c r="A33" s="14">
        <v>20</v>
      </c>
      <c r="B33" s="11" t="s">
        <v>121</v>
      </c>
      <c r="C33" s="11" t="s">
        <v>122</v>
      </c>
      <c r="D33" s="11" t="s">
        <v>123</v>
      </c>
      <c r="E33" s="12" t="s">
        <v>124</v>
      </c>
      <c r="F33" s="13">
        <v>32</v>
      </c>
      <c r="G33" s="13">
        <v>30</v>
      </c>
      <c r="H33" s="13" t="s">
        <v>89</v>
      </c>
      <c r="I33" s="26">
        <f t="shared" si="1"/>
        <v>0.9375</v>
      </c>
      <c r="J33" s="15">
        <v>35</v>
      </c>
      <c r="K33" s="15">
        <v>6</v>
      </c>
      <c r="L33" s="28">
        <f>J33/41</f>
        <v>0.853658536585366</v>
      </c>
      <c r="M33" s="29" t="s">
        <v>125</v>
      </c>
      <c r="N33" s="15" t="s">
        <v>126</v>
      </c>
    </row>
    <row r="34" s="1" customFormat="1" ht="25" customHeight="1" spans="1:14">
      <c r="A34" s="18"/>
      <c r="B34" s="11"/>
      <c r="C34" s="11"/>
      <c r="D34" s="11"/>
      <c r="E34" s="12" t="s">
        <v>127</v>
      </c>
      <c r="F34" s="13">
        <v>14</v>
      </c>
      <c r="G34" s="13">
        <v>11</v>
      </c>
      <c r="H34" s="13" t="s">
        <v>89</v>
      </c>
      <c r="I34" s="26">
        <f t="shared" si="1"/>
        <v>0.785714285714286</v>
      </c>
      <c r="J34" s="19"/>
      <c r="K34" s="19"/>
      <c r="L34" s="32"/>
      <c r="M34" s="33"/>
      <c r="N34" s="19"/>
    </row>
    <row r="35" s="1" customFormat="1" ht="25" customHeight="1" spans="1:14">
      <c r="A35" s="10">
        <v>21</v>
      </c>
      <c r="B35" s="11" t="s">
        <v>128</v>
      </c>
      <c r="C35" s="12" t="s">
        <v>129</v>
      </c>
      <c r="D35" s="12" t="s">
        <v>130</v>
      </c>
      <c r="E35" s="12" t="s">
        <v>131</v>
      </c>
      <c r="F35" s="13">
        <v>40</v>
      </c>
      <c r="G35" s="13">
        <v>39</v>
      </c>
      <c r="H35" s="13" t="s">
        <v>106</v>
      </c>
      <c r="I35" s="26">
        <f t="shared" si="1"/>
        <v>0.975</v>
      </c>
      <c r="J35" s="13">
        <f>G35-K35</f>
        <v>31</v>
      </c>
      <c r="K35" s="13">
        <v>8</v>
      </c>
      <c r="L35" s="26">
        <f>J35/G35</f>
        <v>0.794871794871795</v>
      </c>
      <c r="M35" s="27"/>
      <c r="N35" s="13"/>
    </row>
    <row r="36" s="1" customFormat="1" ht="26" customHeight="1" spans="1:14">
      <c r="A36" s="14">
        <v>22</v>
      </c>
      <c r="B36" s="11" t="s">
        <v>132</v>
      </c>
      <c r="C36" s="11" t="s">
        <v>133</v>
      </c>
      <c r="D36" s="11" t="s">
        <v>134</v>
      </c>
      <c r="E36" s="12" t="s">
        <v>135</v>
      </c>
      <c r="F36" s="13">
        <v>10</v>
      </c>
      <c r="G36" s="13">
        <v>8</v>
      </c>
      <c r="H36" s="13" t="s">
        <v>136</v>
      </c>
      <c r="I36" s="26">
        <f t="shared" si="1"/>
        <v>0.8</v>
      </c>
      <c r="J36" s="15">
        <v>25</v>
      </c>
      <c r="K36" s="15">
        <v>5</v>
      </c>
      <c r="L36" s="28">
        <f>J36/30</f>
        <v>0.833333333333333</v>
      </c>
      <c r="M36" s="29" t="s">
        <v>137</v>
      </c>
      <c r="N36" s="15" t="s">
        <v>138</v>
      </c>
    </row>
    <row r="37" s="1" customFormat="1" ht="28" customHeight="1" spans="1:14">
      <c r="A37" s="18"/>
      <c r="B37" s="11"/>
      <c r="C37" s="11"/>
      <c r="D37" s="11"/>
      <c r="E37" s="12" t="s">
        <v>139</v>
      </c>
      <c r="F37" s="13">
        <v>27</v>
      </c>
      <c r="G37" s="13">
        <v>22</v>
      </c>
      <c r="H37" s="13" t="s">
        <v>140</v>
      </c>
      <c r="I37" s="26">
        <f t="shared" si="1"/>
        <v>0.814814814814815</v>
      </c>
      <c r="J37" s="19"/>
      <c r="K37" s="19"/>
      <c r="L37" s="32"/>
      <c r="M37" s="33"/>
      <c r="N37" s="19"/>
    </row>
    <row r="38" s="1" customFormat="1" ht="25" customHeight="1" spans="1:14">
      <c r="A38" s="14">
        <v>23</v>
      </c>
      <c r="B38" s="11" t="s">
        <v>141</v>
      </c>
      <c r="C38" s="11" t="s">
        <v>142</v>
      </c>
      <c r="D38" s="11" t="s">
        <v>143</v>
      </c>
      <c r="E38" s="12" t="s">
        <v>144</v>
      </c>
      <c r="F38" s="13">
        <v>32</v>
      </c>
      <c r="G38" s="13">
        <v>32</v>
      </c>
      <c r="H38" s="13" t="s">
        <v>145</v>
      </c>
      <c r="I38" s="26">
        <f t="shared" si="1"/>
        <v>1</v>
      </c>
      <c r="J38" s="15">
        <v>36</v>
      </c>
      <c r="K38" s="15">
        <v>3</v>
      </c>
      <c r="L38" s="28">
        <f>J38/39</f>
        <v>0.923076923076923</v>
      </c>
      <c r="M38" s="29"/>
      <c r="N38" s="15"/>
    </row>
    <row r="39" s="1" customFormat="1" ht="25" customHeight="1" spans="1:14">
      <c r="A39" s="18"/>
      <c r="B39" s="11"/>
      <c r="C39" s="11"/>
      <c r="D39" s="11"/>
      <c r="E39" s="12" t="s">
        <v>146</v>
      </c>
      <c r="F39" s="13">
        <v>7</v>
      </c>
      <c r="G39" s="13">
        <v>7</v>
      </c>
      <c r="H39" s="13" t="s">
        <v>147</v>
      </c>
      <c r="I39" s="26">
        <f t="shared" si="1"/>
        <v>1</v>
      </c>
      <c r="J39" s="19"/>
      <c r="K39" s="19"/>
      <c r="L39" s="32"/>
      <c r="M39" s="33"/>
      <c r="N39" s="19"/>
    </row>
    <row r="40" s="1" customFormat="1" ht="25" customHeight="1" spans="1:14">
      <c r="A40" s="18" t="s">
        <v>148</v>
      </c>
      <c r="B40" s="11" t="s">
        <v>149</v>
      </c>
      <c r="C40" s="11" t="s">
        <v>150</v>
      </c>
      <c r="D40" s="11" t="s">
        <v>151</v>
      </c>
      <c r="E40" s="12" t="s">
        <v>152</v>
      </c>
      <c r="F40" s="13">
        <v>50</v>
      </c>
      <c r="G40" s="13">
        <v>34</v>
      </c>
      <c r="H40" s="13" t="s">
        <v>153</v>
      </c>
      <c r="I40" s="26">
        <f t="shared" si="1"/>
        <v>0.68</v>
      </c>
      <c r="J40" s="13">
        <v>34</v>
      </c>
      <c r="K40" s="13">
        <v>0</v>
      </c>
      <c r="L40" s="26">
        <f>J40/G40</f>
        <v>1</v>
      </c>
      <c r="M40" s="27"/>
      <c r="N40" s="13"/>
    </row>
    <row r="41" s="1" customFormat="1" ht="25" customHeight="1" spans="1:14">
      <c r="A41" s="16" t="s">
        <v>154</v>
      </c>
      <c r="B41" s="16" t="s">
        <v>155</v>
      </c>
      <c r="C41" s="16" t="s">
        <v>142</v>
      </c>
      <c r="D41" s="16" t="s">
        <v>143</v>
      </c>
      <c r="E41" s="12" t="s">
        <v>146</v>
      </c>
      <c r="F41" s="15">
        <v>39</v>
      </c>
      <c r="G41" s="15">
        <v>39</v>
      </c>
      <c r="H41" s="13" t="s">
        <v>147</v>
      </c>
      <c r="I41" s="28">
        <f t="shared" si="1"/>
        <v>1</v>
      </c>
      <c r="J41" s="15">
        <v>38</v>
      </c>
      <c r="K41" s="15">
        <v>1</v>
      </c>
      <c r="L41" s="28">
        <f>J41/39</f>
        <v>0.974358974358974</v>
      </c>
      <c r="M41" s="15"/>
      <c r="N41" s="15"/>
    </row>
    <row r="42" s="1" customFormat="1" ht="25" customHeight="1" spans="1:14">
      <c r="A42" s="18"/>
      <c r="B42" s="18"/>
      <c r="C42" s="18"/>
      <c r="D42" s="18"/>
      <c r="E42" s="12" t="s">
        <v>144</v>
      </c>
      <c r="F42" s="19"/>
      <c r="G42" s="19"/>
      <c r="H42" s="13" t="s">
        <v>145</v>
      </c>
      <c r="I42" s="32"/>
      <c r="J42" s="19"/>
      <c r="K42" s="19"/>
      <c r="L42" s="32"/>
      <c r="M42" s="19"/>
      <c r="N42" s="19"/>
    </row>
    <row r="43" s="1" customFormat="1" ht="25" customHeight="1" spans="1:14">
      <c r="A43" s="18" t="s">
        <v>156</v>
      </c>
      <c r="B43" s="11" t="s">
        <v>157</v>
      </c>
      <c r="C43" s="11" t="s">
        <v>158</v>
      </c>
      <c r="D43" s="11" t="s">
        <v>159</v>
      </c>
      <c r="E43" s="12" t="s">
        <v>160</v>
      </c>
      <c r="F43" s="13">
        <v>43</v>
      </c>
      <c r="G43" s="13">
        <v>35</v>
      </c>
      <c r="H43" s="13" t="s">
        <v>161</v>
      </c>
      <c r="I43" s="26">
        <f>G43/F43</f>
        <v>0.813953488372093</v>
      </c>
      <c r="J43" s="13">
        <f>G43-K43</f>
        <v>32</v>
      </c>
      <c r="K43" s="13">
        <v>3</v>
      </c>
      <c r="L43" s="26">
        <f>J43/G43</f>
        <v>0.914285714285714</v>
      </c>
      <c r="M43" s="27"/>
      <c r="N43" s="13"/>
    </row>
    <row r="44" s="1" customFormat="1" ht="25" customHeight="1" spans="1:14">
      <c r="A44" s="18" t="s">
        <v>162</v>
      </c>
      <c r="B44" s="11" t="s">
        <v>163</v>
      </c>
      <c r="C44" s="11" t="s">
        <v>164</v>
      </c>
      <c r="D44" s="11" t="s">
        <v>165</v>
      </c>
      <c r="E44" s="12" t="s">
        <v>166</v>
      </c>
      <c r="F44" s="13">
        <v>46</v>
      </c>
      <c r="G44" s="13">
        <v>37</v>
      </c>
      <c r="H44" s="13" t="s">
        <v>153</v>
      </c>
      <c r="I44" s="26">
        <f>G44/F44</f>
        <v>0.804347826086957</v>
      </c>
      <c r="J44" s="13">
        <f>G44-K44</f>
        <v>37</v>
      </c>
      <c r="K44" s="13">
        <v>0</v>
      </c>
      <c r="L44" s="26">
        <f>J44/G44</f>
        <v>1</v>
      </c>
      <c r="M44" s="27"/>
      <c r="N44" s="13"/>
    </row>
    <row r="45" s="1" customFormat="1" ht="25" customHeight="1" spans="1:14">
      <c r="A45" s="16" t="s">
        <v>167</v>
      </c>
      <c r="B45" s="20" t="s">
        <v>168</v>
      </c>
      <c r="C45" s="20" t="s">
        <v>169</v>
      </c>
      <c r="D45" s="20" t="s">
        <v>170</v>
      </c>
      <c r="E45" s="12" t="s">
        <v>171</v>
      </c>
      <c r="F45" s="15">
        <v>45</v>
      </c>
      <c r="G45" s="15">
        <v>13</v>
      </c>
      <c r="H45" s="13" t="s">
        <v>63</v>
      </c>
      <c r="I45" s="28">
        <v>0.2889</v>
      </c>
      <c r="J45" s="15">
        <v>13</v>
      </c>
      <c r="K45" s="15">
        <v>0</v>
      </c>
      <c r="L45" s="28">
        <f>J45/G45</f>
        <v>1</v>
      </c>
      <c r="M45" s="15"/>
      <c r="N45" s="15"/>
    </row>
    <row r="46" s="1" customFormat="1" ht="25" customHeight="1" spans="1:14">
      <c r="A46" s="16"/>
      <c r="B46" s="21"/>
      <c r="C46" s="21"/>
      <c r="D46" s="21"/>
      <c r="E46" s="12" t="s">
        <v>172</v>
      </c>
      <c r="F46" s="17"/>
      <c r="G46" s="17"/>
      <c r="H46" s="13" t="s">
        <v>63</v>
      </c>
      <c r="I46" s="30"/>
      <c r="J46" s="17"/>
      <c r="K46" s="17"/>
      <c r="L46" s="30"/>
      <c r="M46" s="17"/>
      <c r="N46" s="17"/>
    </row>
    <row r="47" s="1" customFormat="1" ht="25" customHeight="1" spans="1:14">
      <c r="A47" s="18"/>
      <c r="B47" s="22"/>
      <c r="C47" s="22"/>
      <c r="D47" s="22"/>
      <c r="E47" s="12" t="s">
        <v>173</v>
      </c>
      <c r="F47" s="19"/>
      <c r="G47" s="19"/>
      <c r="H47" s="13" t="s">
        <v>63</v>
      </c>
      <c r="I47" s="32"/>
      <c r="J47" s="19"/>
      <c r="K47" s="19"/>
      <c r="L47" s="32"/>
      <c r="M47" s="19"/>
      <c r="N47" s="19"/>
    </row>
    <row r="48" s="1" customFormat="1" ht="25" customHeight="1" spans="1:14">
      <c r="A48" s="10">
        <v>29</v>
      </c>
      <c r="B48" s="11" t="s">
        <v>174</v>
      </c>
      <c r="C48" s="12" t="s">
        <v>175</v>
      </c>
      <c r="D48" s="12" t="s">
        <v>176</v>
      </c>
      <c r="E48" s="12" t="s">
        <v>177</v>
      </c>
      <c r="F48" s="13">
        <v>25</v>
      </c>
      <c r="G48" s="13">
        <v>24</v>
      </c>
      <c r="H48" s="13" t="s">
        <v>19</v>
      </c>
      <c r="I48" s="26">
        <f t="shared" ref="I48:I56" si="2">G48/F48</f>
        <v>0.96</v>
      </c>
      <c r="J48" s="13">
        <f>G48-K48</f>
        <v>24</v>
      </c>
      <c r="K48" s="13">
        <v>0</v>
      </c>
      <c r="L48" s="26">
        <f>J48/G48</f>
        <v>1</v>
      </c>
      <c r="M48" s="27"/>
      <c r="N48" s="13" t="s">
        <v>178</v>
      </c>
    </row>
    <row r="49" s="1" customFormat="1" ht="25" customHeight="1" spans="1:14">
      <c r="A49" s="10">
        <v>30</v>
      </c>
      <c r="B49" s="11" t="s">
        <v>179</v>
      </c>
      <c r="C49" s="12" t="s">
        <v>180</v>
      </c>
      <c r="D49" s="12" t="s">
        <v>181</v>
      </c>
      <c r="E49" s="12" t="s">
        <v>182</v>
      </c>
      <c r="F49" s="13">
        <v>40</v>
      </c>
      <c r="G49" s="13">
        <v>37</v>
      </c>
      <c r="H49" s="13" t="s">
        <v>77</v>
      </c>
      <c r="I49" s="26">
        <f t="shared" si="2"/>
        <v>0.925</v>
      </c>
      <c r="J49" s="13">
        <f>G49-K49</f>
        <v>37</v>
      </c>
      <c r="K49" s="13">
        <v>0</v>
      </c>
      <c r="L49" s="26">
        <f>J49/G49</f>
        <v>1</v>
      </c>
      <c r="M49" s="27"/>
      <c r="N49" s="13" t="s">
        <v>183</v>
      </c>
    </row>
    <row r="50" s="1" customFormat="1" ht="25" customHeight="1" spans="1:14">
      <c r="A50" s="14">
        <v>31</v>
      </c>
      <c r="B50" s="11" t="s">
        <v>184</v>
      </c>
      <c r="C50" s="11" t="s">
        <v>185</v>
      </c>
      <c r="D50" s="11" t="s">
        <v>186</v>
      </c>
      <c r="E50" s="12" t="s">
        <v>187</v>
      </c>
      <c r="F50" s="13">
        <v>10</v>
      </c>
      <c r="G50" s="13">
        <v>9</v>
      </c>
      <c r="H50" s="13" t="s">
        <v>77</v>
      </c>
      <c r="I50" s="26">
        <f t="shared" si="2"/>
        <v>0.9</v>
      </c>
      <c r="J50" s="13">
        <f>G50-K50</f>
        <v>9</v>
      </c>
      <c r="K50" s="13">
        <v>0</v>
      </c>
      <c r="L50" s="26">
        <f>J50/G50</f>
        <v>1</v>
      </c>
      <c r="M50" s="27"/>
      <c r="N50" s="13"/>
    </row>
    <row r="51" s="1" customFormat="1" ht="25" customHeight="1" spans="1:14">
      <c r="A51" s="18"/>
      <c r="B51" s="11"/>
      <c r="C51" s="11"/>
      <c r="D51" s="11"/>
      <c r="E51" s="12" t="s">
        <v>188</v>
      </c>
      <c r="F51" s="13">
        <v>46</v>
      </c>
      <c r="G51" s="13">
        <v>43</v>
      </c>
      <c r="H51" s="13" t="s">
        <v>30</v>
      </c>
      <c r="I51" s="26">
        <f t="shared" si="2"/>
        <v>0.934782608695652</v>
      </c>
      <c r="J51" s="13">
        <f>G51-K51</f>
        <v>43</v>
      </c>
      <c r="K51" s="13">
        <v>0</v>
      </c>
      <c r="L51" s="26">
        <f>J51/G51</f>
        <v>1</v>
      </c>
      <c r="M51" s="27"/>
      <c r="N51" s="13" t="s">
        <v>189</v>
      </c>
    </row>
    <row r="52" s="1" customFormat="1" ht="25" customHeight="1" spans="1:14">
      <c r="A52" s="14">
        <v>32</v>
      </c>
      <c r="B52" s="11" t="s">
        <v>190</v>
      </c>
      <c r="C52" s="11" t="s">
        <v>191</v>
      </c>
      <c r="D52" s="11" t="s">
        <v>192</v>
      </c>
      <c r="E52" s="12" t="s">
        <v>193</v>
      </c>
      <c r="F52" s="13">
        <v>4</v>
      </c>
      <c r="G52" s="13">
        <v>4</v>
      </c>
      <c r="H52" s="13" t="s">
        <v>194</v>
      </c>
      <c r="I52" s="26">
        <f t="shared" si="2"/>
        <v>1</v>
      </c>
      <c r="J52" s="15">
        <v>46</v>
      </c>
      <c r="K52" s="15">
        <v>4</v>
      </c>
      <c r="L52" s="28">
        <f>J52/50</f>
        <v>0.92</v>
      </c>
      <c r="M52" s="15"/>
      <c r="N52" s="15"/>
    </row>
    <row r="53" s="1" customFormat="1" ht="25" customHeight="1" spans="1:14">
      <c r="A53" s="18"/>
      <c r="B53" s="11"/>
      <c r="C53" s="11"/>
      <c r="D53" s="11"/>
      <c r="E53" s="12" t="s">
        <v>195</v>
      </c>
      <c r="F53" s="13">
        <v>46</v>
      </c>
      <c r="G53" s="13">
        <v>46</v>
      </c>
      <c r="H53" s="13" t="s">
        <v>194</v>
      </c>
      <c r="I53" s="26">
        <f t="shared" si="2"/>
        <v>1</v>
      </c>
      <c r="J53" s="19"/>
      <c r="K53" s="19"/>
      <c r="L53" s="32"/>
      <c r="M53" s="19"/>
      <c r="N53" s="19"/>
    </row>
    <row r="54" s="1" customFormat="1" ht="25" customHeight="1" spans="1:14">
      <c r="A54" s="10">
        <v>33</v>
      </c>
      <c r="B54" s="11" t="s">
        <v>196</v>
      </c>
      <c r="C54" s="12" t="s">
        <v>197</v>
      </c>
      <c r="D54" s="12" t="s">
        <v>198</v>
      </c>
      <c r="E54" s="12" t="s">
        <v>199</v>
      </c>
      <c r="F54" s="13">
        <v>24</v>
      </c>
      <c r="G54" s="13">
        <v>23</v>
      </c>
      <c r="H54" s="13" t="s">
        <v>200</v>
      </c>
      <c r="I54" s="26">
        <f t="shared" si="2"/>
        <v>0.958333333333333</v>
      </c>
      <c r="J54" s="13">
        <f>G54-K54</f>
        <v>23</v>
      </c>
      <c r="K54" s="13">
        <v>0</v>
      </c>
      <c r="L54" s="26">
        <f>J54/G54</f>
        <v>1</v>
      </c>
      <c r="M54" s="27"/>
      <c r="N54" s="13"/>
    </row>
    <row r="55" s="1" customFormat="1" ht="25" customHeight="1" spans="1:14">
      <c r="A55" s="10">
        <v>34</v>
      </c>
      <c r="B55" s="11" t="s">
        <v>201</v>
      </c>
      <c r="C55" s="12" t="s">
        <v>202</v>
      </c>
      <c r="D55" s="12" t="s">
        <v>203</v>
      </c>
      <c r="E55" s="12" t="s">
        <v>204</v>
      </c>
      <c r="F55" s="13">
        <v>20</v>
      </c>
      <c r="G55" s="13">
        <v>19</v>
      </c>
      <c r="H55" s="13" t="s">
        <v>200</v>
      </c>
      <c r="I55" s="26">
        <f t="shared" si="2"/>
        <v>0.95</v>
      </c>
      <c r="J55" s="13">
        <f>G55-K55</f>
        <v>19</v>
      </c>
      <c r="K55" s="13">
        <v>0</v>
      </c>
      <c r="L55" s="26">
        <f>J55/G55</f>
        <v>1</v>
      </c>
      <c r="M55" s="27"/>
      <c r="N55" s="13"/>
    </row>
    <row r="56" s="1" customFormat="1" ht="25" customHeight="1" spans="1:14">
      <c r="A56" s="10">
        <v>35</v>
      </c>
      <c r="B56" s="11" t="s">
        <v>205</v>
      </c>
      <c r="C56" s="12" t="s">
        <v>206</v>
      </c>
      <c r="D56" s="12" t="s">
        <v>207</v>
      </c>
      <c r="E56" s="12" t="s">
        <v>208</v>
      </c>
      <c r="F56" s="13">
        <v>14</v>
      </c>
      <c r="G56" s="13">
        <v>5</v>
      </c>
      <c r="H56" s="13" t="s">
        <v>209</v>
      </c>
      <c r="I56" s="26">
        <f t="shared" si="2"/>
        <v>0.357142857142857</v>
      </c>
      <c r="J56" s="13">
        <f>G56-K56</f>
        <v>5</v>
      </c>
      <c r="K56" s="13">
        <v>0</v>
      </c>
      <c r="L56" s="26">
        <f>J56/G56</f>
        <v>1</v>
      </c>
      <c r="M56" s="27"/>
      <c r="N56" s="13" t="s">
        <v>210</v>
      </c>
    </row>
  </sheetData>
  <autoFilter ref="A2:N56">
    <extLst/>
  </autoFilter>
  <mergeCells count="124">
    <mergeCell ref="A1:N1"/>
    <mergeCell ref="A8:A10"/>
    <mergeCell ref="A13:A18"/>
    <mergeCell ref="A20:A21"/>
    <mergeCell ref="A22:A23"/>
    <mergeCell ref="A24:A25"/>
    <mergeCell ref="A26:A27"/>
    <mergeCell ref="A33:A34"/>
    <mergeCell ref="A36:A37"/>
    <mergeCell ref="A38:A39"/>
    <mergeCell ref="A41:A42"/>
    <mergeCell ref="A45:A47"/>
    <mergeCell ref="A50:A51"/>
    <mergeCell ref="A52:A53"/>
    <mergeCell ref="B8:B10"/>
    <mergeCell ref="B13:B18"/>
    <mergeCell ref="B20:B21"/>
    <mergeCell ref="B22:B23"/>
    <mergeCell ref="B24:B25"/>
    <mergeCell ref="B26:B27"/>
    <mergeCell ref="B33:B34"/>
    <mergeCell ref="B36:B37"/>
    <mergeCell ref="B38:B39"/>
    <mergeCell ref="B41:B42"/>
    <mergeCell ref="B45:B47"/>
    <mergeCell ref="B50:B51"/>
    <mergeCell ref="B52:B53"/>
    <mergeCell ref="C8:C10"/>
    <mergeCell ref="C13:C18"/>
    <mergeCell ref="C20:C21"/>
    <mergeCell ref="C22:C23"/>
    <mergeCell ref="C24:C25"/>
    <mergeCell ref="C26:C27"/>
    <mergeCell ref="C33:C34"/>
    <mergeCell ref="C36:C37"/>
    <mergeCell ref="C38:C39"/>
    <mergeCell ref="C41:C42"/>
    <mergeCell ref="C45:C47"/>
    <mergeCell ref="C50:C51"/>
    <mergeCell ref="C52:C53"/>
    <mergeCell ref="D8:D10"/>
    <mergeCell ref="D13:D18"/>
    <mergeCell ref="D20:D21"/>
    <mergeCell ref="D22:D23"/>
    <mergeCell ref="D24:D25"/>
    <mergeCell ref="D26:D27"/>
    <mergeCell ref="D33:D34"/>
    <mergeCell ref="D36:D37"/>
    <mergeCell ref="D38:D39"/>
    <mergeCell ref="D41:D42"/>
    <mergeCell ref="D45:D47"/>
    <mergeCell ref="D50:D51"/>
    <mergeCell ref="D52:D53"/>
    <mergeCell ref="F41:F42"/>
    <mergeCell ref="F45:F47"/>
    <mergeCell ref="G8:G10"/>
    <mergeCell ref="G13:G18"/>
    <mergeCell ref="G20:G21"/>
    <mergeCell ref="G41:G42"/>
    <mergeCell ref="G45:G47"/>
    <mergeCell ref="I8:I10"/>
    <mergeCell ref="I13:I18"/>
    <mergeCell ref="I20:I21"/>
    <mergeCell ref="I41:I42"/>
    <mergeCell ref="I45:I47"/>
    <mergeCell ref="J8:J10"/>
    <mergeCell ref="J13:J18"/>
    <mergeCell ref="J20:J21"/>
    <mergeCell ref="J22:J23"/>
    <mergeCell ref="J24:J25"/>
    <mergeCell ref="J33:J34"/>
    <mergeCell ref="J36:J37"/>
    <mergeCell ref="J38:J39"/>
    <mergeCell ref="J41:J42"/>
    <mergeCell ref="J45:J47"/>
    <mergeCell ref="J52:J53"/>
    <mergeCell ref="K8:K10"/>
    <mergeCell ref="K13:K18"/>
    <mergeCell ref="K20:K21"/>
    <mergeCell ref="K22:K23"/>
    <mergeCell ref="K24:K25"/>
    <mergeCell ref="K26:K27"/>
    <mergeCell ref="K33:K34"/>
    <mergeCell ref="K36:K37"/>
    <mergeCell ref="K38:K39"/>
    <mergeCell ref="K41:K42"/>
    <mergeCell ref="K45:K47"/>
    <mergeCell ref="K52:K53"/>
    <mergeCell ref="L8:L10"/>
    <mergeCell ref="L13:L18"/>
    <mergeCell ref="L20:L21"/>
    <mergeCell ref="L22:L23"/>
    <mergeCell ref="L24:L25"/>
    <mergeCell ref="L26:L27"/>
    <mergeCell ref="L33:L34"/>
    <mergeCell ref="L36:L37"/>
    <mergeCell ref="L38:L39"/>
    <mergeCell ref="L41:L42"/>
    <mergeCell ref="L45:L47"/>
    <mergeCell ref="L52:L53"/>
    <mergeCell ref="M8:M10"/>
    <mergeCell ref="M13:M18"/>
    <mergeCell ref="M20:M21"/>
    <mergeCell ref="M22:M23"/>
    <mergeCell ref="M24:M25"/>
    <mergeCell ref="M26:M27"/>
    <mergeCell ref="M33:M34"/>
    <mergeCell ref="M36:M37"/>
    <mergeCell ref="M38:M39"/>
    <mergeCell ref="M41:M42"/>
    <mergeCell ref="M45:M47"/>
    <mergeCell ref="M52:M53"/>
    <mergeCell ref="N8:N10"/>
    <mergeCell ref="N13:N18"/>
    <mergeCell ref="N20:N21"/>
    <mergeCell ref="N22:N23"/>
    <mergeCell ref="N24:N25"/>
    <mergeCell ref="N26:N27"/>
    <mergeCell ref="N33:N34"/>
    <mergeCell ref="N36:N37"/>
    <mergeCell ref="N38:N39"/>
    <mergeCell ref="N41:N42"/>
    <mergeCell ref="N45:N47"/>
    <mergeCell ref="N52:N53"/>
  </mergeCells>
  <pageMargins left="0.236111111111111" right="0.236111111111111" top="0.156944444444444" bottom="0.196527777777778" header="0.629861111111111" footer="0.236111111111111"/>
  <pageSetup paperSize="9" scale="8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乔亚楠</dc:creator>
  <cp:lastModifiedBy>乔亚楠</cp:lastModifiedBy>
  <dcterms:created xsi:type="dcterms:W3CDTF">2024-03-28T05:57:00Z</dcterms:created>
  <dcterms:modified xsi:type="dcterms:W3CDTF">2024-04-18T02:53:47Z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5BE4C9AD736E4E6CAFD4EA00B7AC2DA9_11</vt:lpwstr>
  </property>
  <property fmtid="{D5CDD505-2E9C-101B-9397-08002B2CF9AE}" pid="3" name="KSOProductBuildVer">
    <vt:lpwstr>2052-12.1.0.16417</vt:lpwstr>
  </property>
</Properties>
</file>